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440" windowHeight="8505"/>
  </bookViews>
  <sheets>
    <sheet name="ZŠ Dr.Horáka" sheetId="69" r:id="rId1"/>
  </sheets>
  <calcPr calcId="145621"/>
</workbook>
</file>

<file path=xl/calcChain.xml><?xml version="1.0" encoding="utf-8"?>
<calcChain xmlns="http://schemas.openxmlformats.org/spreadsheetml/2006/main">
  <c r="H32" i="69" l="1"/>
  <c r="G14" i="69"/>
  <c r="G10" i="69" s="1"/>
  <c r="G12" i="69"/>
  <c r="G11" i="69"/>
  <c r="J10" i="69"/>
  <c r="I10" i="69"/>
  <c r="H10" i="69"/>
  <c r="F10" i="69"/>
  <c r="E10" i="69"/>
  <c r="G8" i="69"/>
  <c r="G6" i="69"/>
  <c r="J5" i="69"/>
  <c r="J32" i="69" s="1"/>
  <c r="I5" i="69"/>
  <c r="I32" i="69" s="1"/>
  <c r="H5" i="69"/>
  <c r="G5" i="69"/>
  <c r="G32" i="69" s="1"/>
  <c r="F5" i="69"/>
  <c r="F32" i="69" s="1"/>
  <c r="E5" i="69"/>
  <c r="E32" i="69" s="1"/>
</calcChain>
</file>

<file path=xl/sharedStrings.xml><?xml version="1.0" encoding="utf-8"?>
<sst xmlns="http://schemas.openxmlformats.org/spreadsheetml/2006/main" count="137" uniqueCount="103">
  <si>
    <t>Poř.</t>
  </si>
  <si>
    <t>Měrná</t>
  </si>
  <si>
    <t>číslo</t>
  </si>
  <si>
    <t>Ukazatel</t>
  </si>
  <si>
    <t>jednotka</t>
  </si>
  <si>
    <t>1.</t>
  </si>
  <si>
    <t>Výnosy celkem</t>
  </si>
  <si>
    <t>2.</t>
  </si>
  <si>
    <t>4.</t>
  </si>
  <si>
    <t>5.</t>
  </si>
  <si>
    <t>6.</t>
  </si>
  <si>
    <t>Příspěvek na investice</t>
  </si>
  <si>
    <t>7.</t>
  </si>
  <si>
    <t>Náklady celkem</t>
  </si>
  <si>
    <t>8.</t>
  </si>
  <si>
    <t>9.</t>
  </si>
  <si>
    <t>10.</t>
  </si>
  <si>
    <t>11.</t>
  </si>
  <si>
    <t>12.</t>
  </si>
  <si>
    <t>13.</t>
  </si>
  <si>
    <t>14.</t>
  </si>
  <si>
    <t>15.</t>
  </si>
  <si>
    <t>17.</t>
  </si>
  <si>
    <t>18.</t>
  </si>
  <si>
    <t>19.</t>
  </si>
  <si>
    <t>20.</t>
  </si>
  <si>
    <t>21.</t>
  </si>
  <si>
    <t>Průměrná měsíční mzda</t>
  </si>
  <si>
    <t>Kč</t>
  </si>
  <si>
    <t>osob</t>
  </si>
  <si>
    <t>Fyzický stav pracovníků</t>
  </si>
  <si>
    <t>501 - Spotřeba materiálu</t>
  </si>
  <si>
    <t>502 - Spotřeba energie</t>
  </si>
  <si>
    <t>512 - Cestovné</t>
  </si>
  <si>
    <t>518 - Ostatní služby</t>
  </si>
  <si>
    <t>521 - Mzdové náklady</t>
  </si>
  <si>
    <t>Poznámka</t>
  </si>
  <si>
    <t>Náklady v Kč</t>
  </si>
  <si>
    <t>Nebytový prostor - subjekt</t>
  </si>
  <si>
    <t>Kategorie strávníků</t>
  </si>
  <si>
    <t>Cena oběda v Kč</t>
  </si>
  <si>
    <t>HČ</t>
  </si>
  <si>
    <t>DČ</t>
  </si>
  <si>
    <t>Evid. přepočtený stav pracovníků</t>
  </si>
  <si>
    <t>513 - Náklady na reprezentaci</t>
  </si>
  <si>
    <t>524, 525 - Zákonné a jiné sociální pojištění</t>
  </si>
  <si>
    <t>527, 528 - Zákonné a jiné sociální náklady</t>
  </si>
  <si>
    <t>56X - Finanční náklady</t>
  </si>
  <si>
    <t>60X až 64X - Výnosy z činnosti</t>
  </si>
  <si>
    <t>66X - Finanční výnosy</t>
  </si>
  <si>
    <t>3.</t>
  </si>
  <si>
    <t>16.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</si>
  <si>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</si>
  <si>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</si>
  <si>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</si>
  <si>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</si>
  <si>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</si>
  <si>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</si>
  <si>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</si>
  <si>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</si>
  <si>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</si>
  <si>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</si>
  <si>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67X - Výnosy z transferů</t>
  </si>
  <si>
    <t>50X - Jiné spotřebované nákupy</t>
  </si>
  <si>
    <t>53X - Daně a poplatky</t>
  </si>
  <si>
    <t>541, 542 - Pokuty, úroky z prodlení a penále</t>
  </si>
  <si>
    <t>549 - Ostatní náklady z činnosti</t>
  </si>
  <si>
    <t>54X - Jiné ostatní náklady</t>
  </si>
  <si>
    <t>551 - Odpisy dlouhodobého majetku</t>
  </si>
  <si>
    <t>55X - Jiné odpisy, rezervy a opravné položky</t>
  </si>
  <si>
    <t>59X - Daň z příjmů</t>
  </si>
  <si>
    <t>Výsledek hospodaření</t>
  </si>
  <si>
    <t>Náklady na provoz v nebytových prostorech zřizovatele spravovaných organizací a cena, za kterou je pronájem realizován</t>
  </si>
  <si>
    <t>543 - Dary a jiná bezúplatná předání</t>
  </si>
  <si>
    <t>511 - Opravy a udržování</t>
  </si>
  <si>
    <t>Rozpočet 2018</t>
  </si>
  <si>
    <t>Platy pracovníků hrazeny z prostředků SR.</t>
  </si>
  <si>
    <t>Návrh rozpočtu 2019</t>
  </si>
  <si>
    <t>Skutečný rozpočet 2018</t>
  </si>
  <si>
    <t>558 - Náklady z drobného dlouhodobého majetku</t>
  </si>
  <si>
    <t>57X - Náklady na transfery</t>
  </si>
  <si>
    <t>Cena pronájmu v Kč</t>
  </si>
  <si>
    <t>Pronájem velké tělocvičny - 1 hod.</t>
  </si>
  <si>
    <t xml:space="preserve"> ZŠ Prostějov, ul. Dr. Horáka 24 (341)</t>
  </si>
  <si>
    <t>Platy učitelů plavání pro MŠ Pv a ostatní ZŠ (ORP) hrazeny z vlastních výnosů HČ. Z rozpočtu SMPv hrazen úvazek 1,00 řidiče na rozvoz stravy, 0,19 strojníka a 0,20 uklízečky bazén.</t>
  </si>
  <si>
    <t>Pronájem malé tělocvičny (stěna) - 1 h</t>
  </si>
  <si>
    <t>Pronájem malé tělocvičny (stěna) - 1 h (HO Adrenalin)</t>
  </si>
  <si>
    <t>Pronájem bazénu - 1 h</t>
  </si>
  <si>
    <t>Pronájem třídy - 1 h</t>
  </si>
  <si>
    <t>Pronájem jídelny - 1 h</t>
  </si>
  <si>
    <t>MŠ - celodenní (HČ)</t>
  </si>
  <si>
    <t>MŠ - celodenní (HČ) - děti dosáhnou ve šk. roce 7 let</t>
  </si>
  <si>
    <t>Žáci 1 stupeň (HČ)</t>
  </si>
  <si>
    <t>Žáci 2 stupeň (HČ)</t>
  </si>
  <si>
    <t>Žáci (HČ) - dosáhnou ve šk. roce 15 let</t>
  </si>
  <si>
    <t>Zaměstnanci školy (HČ)</t>
  </si>
  <si>
    <t>Obědy předškoláci (DČ)</t>
  </si>
  <si>
    <t>Obědy předškoláci (DČ) - děti dosáhnou ve šk. roce 7 let</t>
  </si>
  <si>
    <t>Celodenní strava předškoláci (DČ)</t>
  </si>
  <si>
    <t>Celodenní strava předškoláci (DČ) - děti dosáhnou ve šk. roce 7 let</t>
  </si>
  <si>
    <t>Dospělí obědy bez dovozu (DČ)</t>
  </si>
  <si>
    <t>Dospělí obědy s dovozem (DČ) - pro organizace, jejichž zřizovatelem je město Prostějov</t>
  </si>
  <si>
    <t>Dospělí obědy s dovozem (DČ)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</si>
</sst>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sz val="5"/>
      <name val="Times New Roman"/>
      <family val="1"/>
      <charset val="238"/>
    </font>
    <font>
      <b/>
      <sz val="6"/>
      <name val="Times New Roman CE"/>
      <family val="1"/>
      <charset val="238"/>
    </font>
    <font>
      <sz val="6"/>
      <name val="Times New Roman CE"/>
      <family val="1"/>
      <charset val="238"/>
    </font>
    <font>
      <b/>
      <i/>
      <sz val="6"/>
      <name val="Times New Roman CE"/>
      <family val="1"/>
      <charset val="238"/>
    </font>
    <font>
      <b/>
      <u/>
      <sz val="6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6"/>
      <name val="Times New Roman CE"/>
      <charset val="238"/>
    </font>
    <font>
      <sz val="6"/>
      <color theme="1"/>
      <name val="Calibri"/>
      <family val="2"/>
      <charset val="238"/>
      <scheme val="minor"/>
    </font>
    <font>
      <b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" fontId="1" fillId="0" borderId="0"/>
  </cellStyleXfs>
  <cellXfs count="172">
    <xf numFmtId="0" fontId="0" fillId="0" borderId="0" xfId="0"/>
    <xf numFmtId="3" fontId="2" fillId="0" borderId="0" xfId="1" applyFont="1" applyBorder="1" applyAlignment="1">
      <alignment horizontal="center"/>
    </xf>
    <xf numFmtId="3" fontId="2" fillId="0" borderId="0" xfId="1" applyFont="1" applyFill="1" applyBorder="1"/>
    <xf numFmtId="3" fontId="2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3" fontId="2" fillId="0" borderId="1" xfId="1" applyFont="1" applyBorder="1" applyAlignment="1">
      <alignment horizontal="center"/>
    </xf>
    <xf numFmtId="3" fontId="2" fillId="0" borderId="2" xfId="1" applyFont="1" applyFill="1" applyBorder="1"/>
    <xf numFmtId="3" fontId="2" fillId="0" borderId="3" xfId="1" applyFont="1" applyFill="1" applyBorder="1"/>
    <xf numFmtId="3" fontId="3" fillId="0" borderId="0" xfId="1" applyFont="1" applyFill="1" applyBorder="1"/>
    <xf numFmtId="3" fontId="2" fillId="0" borderId="4" xfId="1" applyFont="1" applyFill="1" applyBorder="1"/>
    <xf numFmtId="3" fontId="2" fillId="0" borderId="5" xfId="1" applyFont="1" applyFill="1" applyBorder="1"/>
    <xf numFmtId="3" fontId="2" fillId="0" borderId="6" xfId="1" applyFont="1" applyFill="1" applyBorder="1"/>
    <xf numFmtId="3" fontId="2" fillId="0" borderId="5" xfId="1" applyFont="1" applyFill="1" applyBorder="1" applyAlignment="1"/>
    <xf numFmtId="3" fontId="2" fillId="0" borderId="6" xfId="1" applyFont="1" applyFill="1" applyBorder="1" applyAlignment="1"/>
    <xf numFmtId="3" fontId="2" fillId="0" borderId="0" xfId="1" applyFont="1" applyFill="1" applyBorder="1" applyAlignment="1"/>
    <xf numFmtId="3" fontId="2" fillId="0" borderId="8" xfId="1" applyFont="1" applyFill="1" applyBorder="1"/>
    <xf numFmtId="3" fontId="2" fillId="0" borderId="9" xfId="1" applyFont="1" applyFill="1" applyBorder="1"/>
    <xf numFmtId="3" fontId="3" fillId="0" borderId="5" xfId="1" applyFont="1" applyFill="1" applyBorder="1"/>
    <xf numFmtId="3" fontId="3" fillId="0" borderId="6" xfId="1" applyFont="1" applyFill="1" applyBorder="1"/>
    <xf numFmtId="3" fontId="4" fillId="0" borderId="2" xfId="1" applyFont="1" applyFill="1" applyBorder="1"/>
    <xf numFmtId="3" fontId="4" fillId="0" borderId="3" xfId="1" applyFont="1" applyFill="1" applyBorder="1"/>
    <xf numFmtId="3" fontId="4" fillId="0" borderId="0" xfId="1" applyFont="1" applyFill="1" applyBorder="1"/>
    <xf numFmtId="4" fontId="4" fillId="0" borderId="10" xfId="1" applyNumberFormat="1" applyFont="1" applyBorder="1" applyAlignment="1">
      <alignment horizontal="center"/>
    </xf>
    <xf numFmtId="4" fontId="4" fillId="0" borderId="0" xfId="1" applyNumberFormat="1" applyFont="1" applyFill="1" applyBorder="1"/>
    <xf numFmtId="3" fontId="4" fillId="0" borderId="12" xfId="1" applyFont="1" applyBorder="1" applyAlignment="1">
      <alignment horizontal="center"/>
    </xf>
    <xf numFmtId="49" fontId="4" fillId="0" borderId="12" xfId="1" applyNumberFormat="1" applyFont="1" applyBorder="1" applyAlignment="1">
      <alignment horizontal="center"/>
    </xf>
    <xf numFmtId="3" fontId="3" fillId="0" borderId="0" xfId="1" applyFont="1" applyBorder="1"/>
    <xf numFmtId="49" fontId="3" fillId="0" borderId="0" xfId="1" applyNumberFormat="1" applyFont="1" applyBorder="1" applyAlignment="1">
      <alignment horizontal="center"/>
    </xf>
    <xf numFmtId="4" fontId="3" fillId="0" borderId="0" xfId="1" applyNumberFormat="1" applyFont="1" applyBorder="1" applyAlignment="1">
      <alignment horizontal="center"/>
    </xf>
    <xf numFmtId="3" fontId="5" fillId="0" borderId="0" xfId="1" applyFont="1" applyBorder="1"/>
    <xf numFmtId="49" fontId="5" fillId="0" borderId="0" xfId="1" applyNumberFormat="1" applyFont="1" applyBorder="1" applyAlignment="1">
      <alignment horizontal="center"/>
    </xf>
    <xf numFmtId="4" fontId="5" fillId="0" borderId="0" xfId="1" applyNumberFormat="1" applyFont="1" applyBorder="1" applyAlignment="1">
      <alignment horizontal="center"/>
    </xf>
    <xf numFmtId="3" fontId="5" fillId="0" borderId="0" xfId="1" applyFont="1" applyFill="1" applyBorder="1"/>
    <xf numFmtId="3" fontId="3" fillId="0" borderId="14" xfId="1" applyFont="1" applyBorder="1"/>
    <xf numFmtId="4" fontId="3" fillId="0" borderId="0" xfId="1" applyNumberFormat="1" applyFont="1" applyFill="1" applyBorder="1"/>
    <xf numFmtId="4" fontId="3" fillId="0" borderId="16" xfId="1" applyNumberFormat="1" applyFont="1" applyFill="1" applyBorder="1"/>
    <xf numFmtId="4" fontId="3" fillId="0" borderId="14" xfId="1" applyNumberFormat="1" applyFont="1" applyFill="1" applyBorder="1"/>
    <xf numFmtId="3" fontId="3" fillId="0" borderId="17" xfId="1" applyFont="1" applyBorder="1"/>
    <xf numFmtId="3" fontId="3" fillId="0" borderId="18" xfId="1" applyFont="1" applyBorder="1"/>
    <xf numFmtId="49" fontId="3" fillId="0" borderId="18" xfId="1" applyNumberFormat="1" applyFont="1" applyBorder="1" applyAlignment="1">
      <alignment horizontal="center"/>
    </xf>
    <xf numFmtId="4" fontId="3" fillId="0" borderId="18" xfId="1" applyNumberFormat="1" applyFont="1" applyBorder="1" applyAlignment="1">
      <alignment horizontal="center"/>
    </xf>
    <xf numFmtId="3" fontId="3" fillId="0" borderId="18" xfId="1" applyFont="1" applyFill="1" applyBorder="1"/>
    <xf numFmtId="4" fontId="3" fillId="0" borderId="17" xfId="1" applyNumberFormat="1" applyFont="1" applyFill="1" applyBorder="1"/>
    <xf numFmtId="4" fontId="3" fillId="0" borderId="19" xfId="1" applyNumberFormat="1" applyFont="1" applyFill="1" applyBorder="1"/>
    <xf numFmtId="4" fontId="3" fillId="0" borderId="18" xfId="1" applyNumberFormat="1" applyFont="1" applyFill="1" applyBorder="1"/>
    <xf numFmtId="3" fontId="3" fillId="0" borderId="8" xfId="1" applyFont="1" applyBorder="1"/>
    <xf numFmtId="49" fontId="3" fillId="0" borderId="8" xfId="1" applyNumberFormat="1" applyFont="1" applyBorder="1" applyAlignment="1">
      <alignment horizontal="center"/>
    </xf>
    <xf numFmtId="4" fontId="3" fillId="0" borderId="8" xfId="1" applyNumberFormat="1" applyFont="1" applyBorder="1" applyAlignment="1">
      <alignment horizontal="center"/>
    </xf>
    <xf numFmtId="3" fontId="3" fillId="0" borderId="8" xfId="1" applyFont="1" applyFill="1" applyBorder="1"/>
    <xf numFmtId="3" fontId="6" fillId="0" borderId="0" xfId="1" applyFont="1" applyFill="1" applyBorder="1"/>
    <xf numFmtId="3" fontId="2" fillId="0" borderId="21" xfId="1" applyFont="1" applyBorder="1" applyAlignment="1">
      <alignment horizontal="center"/>
    </xf>
    <xf numFmtId="3" fontId="2" fillId="0" borderId="15" xfId="1" applyFont="1" applyBorder="1" applyAlignment="1">
      <alignment horizontal="left"/>
    </xf>
    <xf numFmtId="3" fontId="2" fillId="0" borderId="9" xfId="1" applyFont="1" applyBorder="1" applyAlignment="1">
      <alignment horizontal="left"/>
    </xf>
    <xf numFmtId="3" fontId="2" fillId="0" borderId="21" xfId="1" applyFont="1" applyBorder="1" applyAlignment="1">
      <alignment horizontal="left"/>
    </xf>
    <xf numFmtId="3" fontId="7" fillId="0" borderId="0" xfId="1" applyFont="1" applyFill="1" applyBorder="1"/>
    <xf numFmtId="49" fontId="4" fillId="0" borderId="22" xfId="1" applyNumberFormat="1" applyFont="1" applyBorder="1" applyAlignment="1">
      <alignment horizontal="center"/>
    </xf>
    <xf numFmtId="3" fontId="4" fillId="0" borderId="1" xfId="1" applyFont="1" applyBorder="1" applyAlignment="1">
      <alignment horizontal="center"/>
    </xf>
    <xf numFmtId="3" fontId="7" fillId="0" borderId="17" xfId="1" applyFont="1" applyFill="1" applyBorder="1"/>
    <xf numFmtId="3" fontId="7" fillId="0" borderId="18" xfId="1" applyFont="1" applyFill="1" applyBorder="1"/>
    <xf numFmtId="3" fontId="7" fillId="0" borderId="19" xfId="1" applyFont="1" applyFill="1" applyBorder="1"/>
    <xf numFmtId="3" fontId="7" fillId="0" borderId="4" xfId="1" applyFont="1" applyFill="1" applyBorder="1"/>
    <xf numFmtId="3" fontId="7" fillId="0" borderId="5" xfId="1" applyFont="1" applyFill="1" applyBorder="1"/>
    <xf numFmtId="3" fontId="7" fillId="0" borderId="6" xfId="1" applyFont="1" applyFill="1" applyBorder="1"/>
    <xf numFmtId="3" fontId="2" fillId="2" borderId="21" xfId="1" applyFont="1" applyFill="1" applyBorder="1" applyAlignment="1">
      <alignment horizontal="center"/>
    </xf>
    <xf numFmtId="3" fontId="2" fillId="2" borderId="8" xfId="1" applyFont="1" applyFill="1" applyBorder="1" applyAlignment="1">
      <alignment horizontal="center"/>
    </xf>
    <xf numFmtId="49" fontId="2" fillId="2" borderId="21" xfId="1" applyNumberFormat="1" applyFont="1" applyFill="1" applyBorder="1" applyAlignment="1">
      <alignment horizontal="center"/>
    </xf>
    <xf numFmtId="3" fontId="2" fillId="2" borderId="9" xfId="1" applyFont="1" applyFill="1" applyBorder="1" applyAlignment="1">
      <alignment horizontal="center"/>
    </xf>
    <xf numFmtId="49" fontId="2" fillId="2" borderId="23" xfId="1" applyNumberFormat="1" applyFont="1" applyFill="1" applyBorder="1" applyAlignment="1">
      <alignment horizontal="center"/>
    </xf>
    <xf numFmtId="4" fontId="2" fillId="2" borderId="7" xfId="1" applyNumberFormat="1" applyFont="1" applyFill="1" applyBorder="1" applyAlignment="1">
      <alignment horizontal="center"/>
    </xf>
    <xf numFmtId="49" fontId="2" fillId="2" borderId="6" xfId="1" applyNumberFormat="1" applyFont="1" applyFill="1" applyBorder="1" applyAlignment="1">
      <alignment horizontal="center"/>
    </xf>
    <xf numFmtId="3" fontId="2" fillId="3" borderId="23" xfId="1" applyFont="1" applyFill="1" applyBorder="1" applyAlignment="1">
      <alignment horizontal="center"/>
    </xf>
    <xf numFmtId="49" fontId="2" fillId="3" borderId="23" xfId="1" applyNumberFormat="1" applyFont="1" applyFill="1" applyBorder="1" applyAlignment="1">
      <alignment horizontal="center"/>
    </xf>
    <xf numFmtId="3" fontId="2" fillId="3" borderId="18" xfId="1" applyFont="1" applyFill="1" applyBorder="1"/>
    <xf numFmtId="3" fontId="2" fillId="3" borderId="19" xfId="1" applyFont="1" applyFill="1" applyBorder="1"/>
    <xf numFmtId="3" fontId="2" fillId="3" borderId="7" xfId="1" applyFont="1" applyFill="1" applyBorder="1" applyAlignment="1">
      <alignment horizontal="center"/>
    </xf>
    <xf numFmtId="3" fontId="2" fillId="3" borderId="0" xfId="1" applyFont="1" applyFill="1" applyBorder="1"/>
    <xf numFmtId="3" fontId="2" fillId="3" borderId="16" xfId="1" applyFont="1" applyFill="1" applyBorder="1"/>
    <xf numFmtId="3" fontId="2" fillId="3" borderId="5" xfId="1" applyFont="1" applyFill="1" applyBorder="1"/>
    <xf numFmtId="3" fontId="2" fillId="3" borderId="6" xfId="1" applyFont="1" applyFill="1" applyBorder="1"/>
    <xf numFmtId="3" fontId="2" fillId="3" borderId="15" xfId="1" applyFont="1" applyFill="1" applyBorder="1" applyAlignment="1">
      <alignment horizontal="left"/>
    </xf>
    <xf numFmtId="3" fontId="2" fillId="3" borderId="9" xfId="1" applyFont="1" applyFill="1" applyBorder="1" applyAlignment="1">
      <alignment horizontal="left"/>
    </xf>
    <xf numFmtId="3" fontId="2" fillId="3" borderId="8" xfId="1" applyFont="1" applyFill="1" applyBorder="1"/>
    <xf numFmtId="3" fontId="2" fillId="3" borderId="9" xfId="1" applyFont="1" applyFill="1" applyBorder="1"/>
    <xf numFmtId="3" fontId="2" fillId="3" borderId="17" xfId="1" applyNumberFormat="1" applyFont="1" applyFill="1" applyBorder="1"/>
    <xf numFmtId="3" fontId="2" fillId="3" borderId="7" xfId="1" applyNumberFormat="1" applyFont="1" applyFill="1" applyBorder="1"/>
    <xf numFmtId="3" fontId="2" fillId="0" borderId="7" xfId="1" applyNumberFormat="1" applyFont="1" applyBorder="1"/>
    <xf numFmtId="3" fontId="7" fillId="0" borderId="26" xfId="1" applyNumberFormat="1" applyFont="1" applyBorder="1" applyAlignment="1">
      <alignment horizontal="right"/>
    </xf>
    <xf numFmtId="3" fontId="7" fillId="0" borderId="7" xfId="1" applyNumberFormat="1" applyFont="1" applyBorder="1" applyAlignment="1">
      <alignment horizontal="right"/>
    </xf>
    <xf numFmtId="3" fontId="2" fillId="3" borderId="4" xfId="1" applyNumberFormat="1" applyFont="1" applyFill="1" applyBorder="1" applyAlignment="1">
      <alignment horizontal="right"/>
    </xf>
    <xf numFmtId="3" fontId="2" fillId="3" borderId="7" xfId="1" applyNumberFormat="1" applyFont="1" applyFill="1" applyBorder="1" applyAlignment="1">
      <alignment horizontal="right"/>
    </xf>
    <xf numFmtId="3" fontId="2" fillId="3" borderId="4" xfId="1" applyNumberFormat="1" applyFont="1" applyFill="1" applyBorder="1"/>
    <xf numFmtId="3" fontId="2" fillId="0" borderId="20" xfId="1" applyNumberFormat="1" applyFont="1" applyBorder="1" applyAlignment="1">
      <alignment horizontal="right"/>
    </xf>
    <xf numFmtId="3" fontId="2" fillId="0" borderId="1" xfId="1" applyNumberFormat="1" applyFont="1" applyBorder="1" applyAlignment="1">
      <alignment horizontal="right"/>
    </xf>
    <xf numFmtId="3" fontId="2" fillId="0" borderId="4" xfId="1" applyNumberFormat="1" applyFont="1" applyBorder="1" applyAlignment="1">
      <alignment horizontal="right"/>
    </xf>
    <xf numFmtId="3" fontId="2" fillId="0" borderId="7" xfId="1" applyNumberFormat="1" applyFont="1" applyBorder="1" applyAlignment="1">
      <alignment horizontal="right"/>
    </xf>
    <xf numFmtId="3" fontId="2" fillId="0" borderId="8" xfId="1" applyNumberFormat="1" applyFont="1" applyBorder="1" applyAlignment="1">
      <alignment horizontal="right"/>
    </xf>
    <xf numFmtId="3" fontId="2" fillId="0" borderId="21" xfId="1" applyNumberFormat="1" applyFont="1" applyBorder="1" applyAlignment="1">
      <alignment horizontal="right"/>
    </xf>
    <xf numFmtId="3" fontId="2" fillId="0" borderId="27" xfId="1" applyNumberFormat="1" applyFont="1" applyBorder="1" applyAlignment="1">
      <alignment horizontal="right"/>
    </xf>
    <xf numFmtId="3" fontId="2" fillId="0" borderId="4" xfId="1" applyNumberFormat="1" applyFont="1" applyBorder="1" applyAlignment="1"/>
    <xf numFmtId="3" fontId="2" fillId="0" borderId="7" xfId="1" applyNumberFormat="1" applyFont="1" applyBorder="1" applyAlignment="1"/>
    <xf numFmtId="3" fontId="2" fillId="0" borderId="15" xfId="1" applyNumberFormat="1" applyFont="1" applyBorder="1" applyAlignment="1">
      <alignment horizontal="right"/>
    </xf>
    <xf numFmtId="3" fontId="2" fillId="3" borderId="15" xfId="1" applyNumberFormat="1" applyFont="1" applyFill="1" applyBorder="1"/>
    <xf numFmtId="49" fontId="2" fillId="0" borderId="23" xfId="1" applyNumberFormat="1" applyFont="1" applyFill="1" applyBorder="1" applyAlignment="1">
      <alignment horizontal="center"/>
    </xf>
    <xf numFmtId="3" fontId="7" fillId="0" borderId="7" xfId="1" applyFont="1" applyBorder="1" applyAlignment="1">
      <alignment horizontal="center"/>
    </xf>
    <xf numFmtId="4" fontId="4" fillId="0" borderId="10" xfId="1" applyNumberFormat="1" applyFont="1" applyBorder="1" applyAlignment="1">
      <alignment horizontal="right"/>
    </xf>
    <xf numFmtId="4" fontId="4" fillId="0" borderId="12" xfId="1" applyNumberFormat="1" applyFont="1" applyBorder="1" applyAlignment="1">
      <alignment horizontal="right"/>
    </xf>
    <xf numFmtId="3" fontId="4" fillId="0" borderId="1" xfId="1" applyNumberFormat="1" applyFont="1" applyBorder="1" applyAlignment="1">
      <alignment horizontal="right"/>
    </xf>
    <xf numFmtId="3" fontId="2" fillId="0" borderId="7" xfId="1" applyFont="1" applyBorder="1" applyAlignment="1">
      <alignment horizontal="center"/>
    </xf>
    <xf numFmtId="3" fontId="2" fillId="0" borderId="4" xfId="1" applyFont="1" applyBorder="1" applyAlignment="1">
      <alignment horizontal="left"/>
    </xf>
    <xf numFmtId="3" fontId="2" fillId="0" borderId="6" xfId="1" applyFont="1" applyBorder="1" applyAlignment="1">
      <alignment horizontal="left"/>
    </xf>
    <xf numFmtId="3" fontId="2" fillId="0" borderId="20" xfId="1" applyFont="1" applyBorder="1" applyAlignment="1">
      <alignment horizontal="left"/>
    </xf>
    <xf numFmtId="3" fontId="2" fillId="0" borderId="3" xfId="1" applyFont="1" applyBorder="1" applyAlignment="1">
      <alignment horizontal="left"/>
    </xf>
    <xf numFmtId="3" fontId="7" fillId="0" borderId="6" xfId="1" applyFont="1" applyBorder="1" applyAlignment="1">
      <alignment horizontal="left"/>
    </xf>
    <xf numFmtId="49" fontId="2" fillId="2" borderId="18" xfId="1" applyNumberFormat="1" applyFont="1" applyFill="1" applyBorder="1" applyAlignment="1">
      <alignment horizontal="center"/>
    </xf>
    <xf numFmtId="3" fontId="2" fillId="0" borderId="4" xfId="1" applyNumberFormat="1" applyFont="1" applyBorder="1"/>
    <xf numFmtId="4" fontId="4" fillId="0" borderId="24" xfId="1" applyNumberFormat="1" applyFont="1" applyFill="1" applyBorder="1" applyAlignment="1">
      <alignment horizontal="right"/>
    </xf>
    <xf numFmtId="4" fontId="4" fillId="0" borderId="25" xfId="1" applyNumberFormat="1" applyFont="1" applyFill="1" applyBorder="1" applyAlignment="1">
      <alignment horizontal="right"/>
    </xf>
    <xf numFmtId="3" fontId="3" fillId="0" borderId="14" xfId="1" applyFont="1" applyBorder="1" applyAlignment="1">
      <alignment horizontal="left"/>
    </xf>
    <xf numFmtId="4" fontId="3" fillId="0" borderId="16" xfId="1" applyNumberFormat="1" applyFont="1" applyFill="1" applyBorder="1" applyAlignment="1">
      <alignment horizontal="right"/>
    </xf>
    <xf numFmtId="4" fontId="3" fillId="0" borderId="0" xfId="1" applyNumberFormat="1" applyFont="1" applyFill="1" applyBorder="1" applyAlignment="1">
      <alignment horizontal="right"/>
    </xf>
    <xf numFmtId="3" fontId="4" fillId="0" borderId="20" xfId="1" applyNumberFormat="1" applyFont="1" applyFill="1" applyBorder="1" applyAlignment="1">
      <alignment horizontal="right"/>
    </xf>
    <xf numFmtId="3" fontId="3" fillId="0" borderId="4" xfId="1" applyFont="1" applyBorder="1"/>
    <xf numFmtId="3" fontId="3" fillId="0" borderId="5" xfId="1" applyFont="1" applyBorder="1"/>
    <xf numFmtId="49" fontId="3" fillId="0" borderId="5" xfId="1" applyNumberFormat="1" applyFont="1" applyBorder="1" applyAlignment="1">
      <alignment horizontal="center"/>
    </xf>
    <xf numFmtId="4" fontId="3" fillId="0" borderId="5" xfId="1" applyNumberFormat="1" applyFont="1" applyBorder="1" applyAlignment="1">
      <alignment horizontal="center"/>
    </xf>
    <xf numFmtId="4" fontId="3" fillId="0" borderId="4" xfId="1" applyNumberFormat="1" applyFont="1" applyFill="1" applyBorder="1"/>
    <xf numFmtId="4" fontId="3" fillId="0" borderId="6" xfId="1" applyNumberFormat="1" applyFont="1" applyFill="1" applyBorder="1"/>
    <xf numFmtId="4" fontId="3" fillId="0" borderId="5" xfId="1" applyNumberFormat="1" applyFont="1" applyFill="1" applyBorder="1"/>
    <xf numFmtId="3" fontId="3" fillId="0" borderId="4" xfId="1" applyFont="1" applyBorder="1" applyAlignment="1">
      <alignment horizontal="left"/>
    </xf>
    <xf numFmtId="3" fontId="3" fillId="0" borderId="5" xfId="1" applyFont="1" applyBorder="1" applyAlignment="1">
      <alignment horizontal="left"/>
    </xf>
    <xf numFmtId="3" fontId="3" fillId="0" borderId="4" xfId="1" applyFont="1" applyFill="1" applyBorder="1" applyAlignment="1">
      <alignment horizontal="left"/>
    </xf>
    <xf numFmtId="4" fontId="3" fillId="0" borderId="6" xfId="1" applyNumberFormat="1" applyFont="1" applyFill="1" applyBorder="1" applyAlignment="1">
      <alignment horizontal="right"/>
    </xf>
    <xf numFmtId="4" fontId="3" fillId="0" borderId="5" xfId="1" applyNumberFormat="1" applyFont="1" applyFill="1" applyBorder="1" applyAlignment="1">
      <alignment horizontal="right"/>
    </xf>
    <xf numFmtId="3" fontId="3" fillId="0" borderId="0" xfId="1" applyFont="1" applyFill="1" applyBorder="1" applyAlignment="1">
      <alignment horizontal="left"/>
    </xf>
    <xf numFmtId="3" fontId="3" fillId="0" borderId="0" xfId="1" applyFont="1" applyBorder="1" applyAlignment="1">
      <alignment horizontal="left"/>
    </xf>
    <xf numFmtId="3" fontId="3" fillId="0" borderId="14" xfId="1" applyFont="1" applyFill="1" applyBorder="1" applyAlignment="1">
      <alignment horizontal="left"/>
    </xf>
    <xf numFmtId="3" fontId="3" fillId="0" borderId="4" xfId="1" applyFont="1" applyFill="1" applyBorder="1"/>
    <xf numFmtId="3" fontId="2" fillId="0" borderId="7" xfId="1" applyFont="1" applyFill="1" applyBorder="1" applyAlignment="1">
      <alignment horizontal="center"/>
    </xf>
    <xf numFmtId="3" fontId="2" fillId="0" borderId="7" xfId="1" applyFont="1" applyBorder="1" applyAlignment="1">
      <alignment horizontal="center"/>
    </xf>
    <xf numFmtId="3" fontId="2" fillId="0" borderId="7" xfId="1" applyFont="1" applyBorder="1" applyAlignment="1">
      <alignment horizontal="left"/>
    </xf>
    <xf numFmtId="3" fontId="2" fillId="0" borderId="4" xfId="1" applyFont="1" applyBorder="1" applyAlignment="1">
      <alignment horizontal="left"/>
    </xf>
    <xf numFmtId="3" fontId="2" fillId="0" borderId="6" xfId="1" applyFont="1" applyBorder="1" applyAlignment="1">
      <alignment horizontal="left"/>
    </xf>
    <xf numFmtId="3" fontId="4" fillId="0" borderId="20" xfId="1" applyFont="1" applyBorder="1" applyAlignment="1">
      <alignment horizontal="left"/>
    </xf>
    <xf numFmtId="3" fontId="4" fillId="0" borderId="3" xfId="1" applyFont="1" applyBorder="1" applyAlignment="1">
      <alignment horizontal="left"/>
    </xf>
    <xf numFmtId="4" fontId="4" fillId="0" borderId="24" xfId="1" applyNumberFormat="1" applyFont="1" applyBorder="1" applyAlignment="1">
      <alignment horizontal="left"/>
    </xf>
    <xf numFmtId="4" fontId="4" fillId="0" borderId="11" xfId="1" applyNumberFormat="1" applyFont="1" applyBorder="1" applyAlignment="1">
      <alignment horizontal="left"/>
    </xf>
    <xf numFmtId="3" fontId="4" fillId="0" borderId="25" xfId="1" applyFont="1" applyBorder="1" applyAlignment="1">
      <alignment horizontal="left"/>
    </xf>
    <xf numFmtId="3" fontId="4" fillId="0" borderId="13" xfId="1" applyFont="1" applyBorder="1" applyAlignment="1">
      <alignment horizontal="left"/>
    </xf>
    <xf numFmtId="3" fontId="7" fillId="0" borderId="4" xfId="1" applyFont="1" applyBorder="1" applyAlignment="1">
      <alignment horizontal="left"/>
    </xf>
    <xf numFmtId="3" fontId="7" fillId="0" borderId="6" xfId="1" applyFont="1" applyBorder="1" applyAlignment="1">
      <alignment horizontal="left"/>
    </xf>
    <xf numFmtId="3" fontId="2" fillId="0" borderId="1" xfId="1" applyFont="1" applyBorder="1" applyAlignment="1">
      <alignment horizontal="left"/>
    </xf>
    <xf numFmtId="3" fontId="2" fillId="0" borderId="20" xfId="1" applyFont="1" applyBorder="1" applyAlignment="1">
      <alignment horizontal="left"/>
    </xf>
    <xf numFmtId="3" fontId="2" fillId="0" borderId="3" xfId="1" applyFont="1" applyBorder="1" applyAlignment="1">
      <alignment horizontal="left"/>
    </xf>
    <xf numFmtId="3" fontId="6" fillId="0" borderId="0" xfId="1" applyFont="1" applyBorder="1" applyAlignment="1">
      <alignment horizontal="center"/>
    </xf>
    <xf numFmtId="3" fontId="2" fillId="3" borderId="4" xfId="1" applyFont="1" applyFill="1" applyBorder="1" applyAlignment="1">
      <alignment horizontal="left"/>
    </xf>
    <xf numFmtId="3" fontId="2" fillId="3" borderId="6" xfId="1" applyFont="1" applyFill="1" applyBorder="1" applyAlignment="1">
      <alignment horizontal="left"/>
    </xf>
    <xf numFmtId="3" fontId="2" fillId="3" borderId="17" xfId="1" applyFont="1" applyFill="1" applyBorder="1" applyAlignment="1">
      <alignment horizontal="left"/>
    </xf>
    <xf numFmtId="3" fontId="2" fillId="3" borderId="19" xfId="1" applyFont="1" applyFill="1" applyBorder="1" applyAlignment="1">
      <alignment horizontal="left"/>
    </xf>
    <xf numFmtId="4" fontId="2" fillId="2" borderId="4" xfId="1" applyNumberFormat="1" applyFont="1" applyFill="1" applyBorder="1" applyAlignment="1">
      <alignment horizontal="center"/>
    </xf>
    <xf numFmtId="4" fontId="2" fillId="2" borderId="6" xfId="1" applyNumberFormat="1" applyFont="1" applyFill="1" applyBorder="1" applyAlignment="1">
      <alignment horizontal="center"/>
    </xf>
    <xf numFmtId="49" fontId="2" fillId="2" borderId="18" xfId="1" applyNumberFormat="1" applyFont="1" applyFill="1" applyBorder="1" applyAlignment="1">
      <alignment horizontal="center"/>
    </xf>
    <xf numFmtId="49" fontId="2" fillId="2" borderId="19" xfId="1" applyNumberFormat="1" applyFont="1" applyFill="1" applyBorder="1" applyAlignment="1">
      <alignment horizontal="center"/>
    </xf>
    <xf numFmtId="3" fontId="2" fillId="0" borderId="4" xfId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2" fillId="0" borderId="21" xfId="1" applyFont="1" applyFill="1" applyBorder="1" applyAlignment="1">
      <alignment horizontal="center"/>
    </xf>
    <xf numFmtId="4" fontId="4" fillId="0" borderId="28" xfId="1" applyNumberFormat="1" applyFont="1" applyFill="1" applyBorder="1" applyAlignment="1">
      <alignment wrapText="1"/>
    </xf>
    <xf numFmtId="0" fontId="8" fillId="0" borderId="29" xfId="0" applyFont="1" applyFill="1" applyBorder="1" applyAlignment="1">
      <alignment wrapText="1"/>
    </xf>
    <xf numFmtId="0" fontId="8" fillId="0" borderId="30" xfId="0" applyFont="1" applyFill="1" applyBorder="1" applyAlignment="1">
      <alignment wrapText="1"/>
    </xf>
    <xf numFmtId="0" fontId="8" fillId="0" borderId="17" xfId="0" applyFont="1" applyFill="1" applyBorder="1" applyAlignment="1">
      <alignment wrapText="1"/>
    </xf>
    <xf numFmtId="0" fontId="8" fillId="0" borderId="18" xfId="0" applyFont="1" applyFill="1" applyBorder="1" applyAlignment="1">
      <alignment wrapText="1"/>
    </xf>
    <xf numFmtId="0" fontId="8" fillId="0" borderId="19" xfId="0" applyFont="1" applyFill="1" applyBorder="1" applyAlignment="1">
      <alignment wrapText="1"/>
    </xf>
  </cellXfs>
  <cellStyles count="2">
    <cellStyle name="Normální" xfId="0" builtinId="0"/>
    <cellStyle name="normální_MŠ Raisova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zoomScale="150" zoomScaleNormal="150" workbookViewId="0">
      <selection activeCell="P59" sqref="P59"/>
    </sheetView>
  </sheetViews>
  <sheetFormatPr defaultColWidth="6.7109375" defaultRowHeight="8.25" x14ac:dyDescent="0.15"/>
  <cols>
    <col min="1" max="1" width="13.7109375" style="26" customWidth="1"/>
    <col min="2" max="2" width="5" style="26" customWidth="1"/>
    <col min="3" max="3" width="21.7109375" style="26" customWidth="1"/>
    <col min="4" max="4" width="6" style="27" customWidth="1"/>
    <col min="5" max="5" width="7.7109375" style="28" customWidth="1"/>
    <col min="6" max="6" width="7.7109375" style="8" customWidth="1"/>
    <col min="7" max="7" width="7.7109375" style="28" customWidth="1"/>
    <col min="8" max="8" width="7.7109375" style="8" customWidth="1"/>
    <col min="9" max="9" width="7.7109375" style="28" customWidth="1"/>
    <col min="10" max="10" width="7.7109375" style="8" customWidth="1"/>
    <col min="11" max="16384" width="6.7109375" style="8"/>
  </cols>
  <sheetData>
    <row r="1" spans="1:15" s="49" customFormat="1" ht="15.75" x14ac:dyDescent="0.25">
      <c r="A1" s="153" t="s">
        <v>83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s="2" customFormat="1" ht="9.7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3" customFormat="1" ht="9.75" x14ac:dyDescent="0.2">
      <c r="A3" s="63" t="s">
        <v>0</v>
      </c>
      <c r="B3" s="64"/>
      <c r="C3" s="64"/>
      <c r="D3" s="65" t="s">
        <v>1</v>
      </c>
      <c r="E3" s="158" t="s">
        <v>75</v>
      </c>
      <c r="F3" s="159"/>
      <c r="G3" s="158" t="s">
        <v>78</v>
      </c>
      <c r="H3" s="159"/>
      <c r="I3" s="158" t="s">
        <v>77</v>
      </c>
      <c r="J3" s="159"/>
      <c r="K3" s="64"/>
      <c r="L3" s="64"/>
      <c r="M3" s="64"/>
      <c r="N3" s="64"/>
      <c r="O3" s="66"/>
    </row>
    <row r="4" spans="1:15" s="4" customFormat="1" ht="9.75" x14ac:dyDescent="0.2">
      <c r="A4" s="67" t="s">
        <v>2</v>
      </c>
      <c r="B4" s="113"/>
      <c r="C4" s="113" t="s">
        <v>3</v>
      </c>
      <c r="D4" s="67" t="s">
        <v>4</v>
      </c>
      <c r="E4" s="68" t="s">
        <v>41</v>
      </c>
      <c r="F4" s="69" t="s">
        <v>42</v>
      </c>
      <c r="G4" s="68" t="s">
        <v>41</v>
      </c>
      <c r="H4" s="69" t="s">
        <v>42</v>
      </c>
      <c r="I4" s="68" t="s">
        <v>41</v>
      </c>
      <c r="J4" s="69" t="s">
        <v>42</v>
      </c>
      <c r="K4" s="160" t="s">
        <v>36</v>
      </c>
      <c r="L4" s="160"/>
      <c r="M4" s="160"/>
      <c r="N4" s="160"/>
      <c r="O4" s="161"/>
    </row>
    <row r="5" spans="1:15" s="2" customFormat="1" ht="9.9499999999999993" customHeight="1" x14ac:dyDescent="0.2">
      <c r="A5" s="70" t="s">
        <v>5</v>
      </c>
      <c r="B5" s="156" t="s">
        <v>6</v>
      </c>
      <c r="C5" s="157"/>
      <c r="D5" s="71" t="s">
        <v>28</v>
      </c>
      <c r="E5" s="83">
        <f t="shared" ref="E5:J5" si="0">SUM(E6:E8)</f>
        <v>13238000</v>
      </c>
      <c r="F5" s="84">
        <f t="shared" si="0"/>
        <v>1070000</v>
      </c>
      <c r="G5" s="83">
        <f t="shared" si="0"/>
        <v>14115000</v>
      </c>
      <c r="H5" s="84">
        <f t="shared" si="0"/>
        <v>1070000</v>
      </c>
      <c r="I5" s="83">
        <f t="shared" si="0"/>
        <v>13650280</v>
      </c>
      <c r="J5" s="84">
        <f t="shared" si="0"/>
        <v>1240000</v>
      </c>
      <c r="K5" s="72"/>
      <c r="L5" s="72"/>
      <c r="M5" s="72"/>
      <c r="N5" s="72"/>
      <c r="O5" s="73"/>
    </row>
    <row r="6" spans="1:15" s="2" customFormat="1" ht="9.9499999999999993" customHeight="1" x14ac:dyDescent="0.2">
      <c r="A6" s="107" t="s">
        <v>7</v>
      </c>
      <c r="B6" s="140" t="s">
        <v>48</v>
      </c>
      <c r="C6" s="141"/>
      <c r="D6" s="102" t="s">
        <v>28</v>
      </c>
      <c r="E6" s="114">
        <v>7466000</v>
      </c>
      <c r="F6" s="85">
        <v>1070000</v>
      </c>
      <c r="G6" s="114">
        <f>7466000+9000</f>
        <v>7475000</v>
      </c>
      <c r="H6" s="85">
        <v>1070000</v>
      </c>
      <c r="I6" s="114">
        <v>7758000</v>
      </c>
      <c r="J6" s="85">
        <v>1240000</v>
      </c>
      <c r="K6" s="9"/>
      <c r="L6" s="10"/>
      <c r="M6" s="10"/>
      <c r="N6" s="10"/>
      <c r="O6" s="11"/>
    </row>
    <row r="7" spans="1:15" s="54" customFormat="1" ht="9.9499999999999993" customHeight="1" x14ac:dyDescent="0.2">
      <c r="A7" s="103" t="s">
        <v>50</v>
      </c>
      <c r="B7" s="148" t="s">
        <v>49</v>
      </c>
      <c r="C7" s="149"/>
      <c r="D7" s="102" t="s">
        <v>28</v>
      </c>
      <c r="E7" s="86">
        <v>2000</v>
      </c>
      <c r="F7" s="87"/>
      <c r="G7" s="86">
        <v>2000</v>
      </c>
      <c r="H7" s="87"/>
      <c r="I7" s="86">
        <v>2000</v>
      </c>
      <c r="J7" s="87"/>
      <c r="K7" s="60"/>
      <c r="L7" s="61"/>
      <c r="M7" s="61"/>
      <c r="N7" s="61"/>
      <c r="O7" s="62"/>
    </row>
    <row r="8" spans="1:15" s="54" customFormat="1" ht="9.9499999999999993" customHeight="1" x14ac:dyDescent="0.2">
      <c r="A8" s="103" t="s">
        <v>8</v>
      </c>
      <c r="B8" s="108" t="s">
        <v>62</v>
      </c>
      <c r="C8" s="112"/>
      <c r="D8" s="102" t="s">
        <v>28</v>
      </c>
      <c r="E8" s="86">
        <v>5770000</v>
      </c>
      <c r="F8" s="87"/>
      <c r="G8" s="86">
        <f>5770000+700000+68000+100000</f>
        <v>6638000</v>
      </c>
      <c r="H8" s="87"/>
      <c r="I8" s="86">
        <v>5890280</v>
      </c>
      <c r="J8" s="87"/>
      <c r="K8" s="57"/>
      <c r="L8" s="58"/>
      <c r="M8" s="58"/>
      <c r="N8" s="58"/>
      <c r="O8" s="59"/>
    </row>
    <row r="9" spans="1:15" s="2" customFormat="1" ht="9.9499999999999993" customHeight="1" x14ac:dyDescent="0.2">
      <c r="A9" s="74" t="s">
        <v>9</v>
      </c>
      <c r="B9" s="154" t="s">
        <v>11</v>
      </c>
      <c r="C9" s="155"/>
      <c r="D9" s="71" t="s">
        <v>28</v>
      </c>
      <c r="E9" s="88"/>
      <c r="F9" s="89"/>
      <c r="G9" s="88"/>
      <c r="H9" s="89"/>
      <c r="I9" s="88"/>
      <c r="J9" s="89"/>
      <c r="K9" s="75"/>
      <c r="L9" s="75"/>
      <c r="M9" s="75"/>
      <c r="N9" s="75"/>
      <c r="O9" s="76"/>
    </row>
    <row r="10" spans="1:15" s="2" customFormat="1" ht="9.9499999999999993" customHeight="1" x14ac:dyDescent="0.2">
      <c r="A10" s="74" t="s">
        <v>10</v>
      </c>
      <c r="B10" s="154" t="s">
        <v>13</v>
      </c>
      <c r="C10" s="155"/>
      <c r="D10" s="71" t="s">
        <v>28</v>
      </c>
      <c r="E10" s="90">
        <f t="shared" ref="E10:J10" si="1">SUM(E11:E31)</f>
        <v>13238000</v>
      </c>
      <c r="F10" s="84">
        <f t="shared" si="1"/>
        <v>1055600</v>
      </c>
      <c r="G10" s="90">
        <f t="shared" si="1"/>
        <v>14115000</v>
      </c>
      <c r="H10" s="84">
        <f t="shared" si="1"/>
        <v>1055600</v>
      </c>
      <c r="I10" s="90">
        <f t="shared" si="1"/>
        <v>13650280</v>
      </c>
      <c r="J10" s="84">
        <f t="shared" si="1"/>
        <v>1222200</v>
      </c>
      <c r="K10" s="77"/>
      <c r="L10" s="77"/>
      <c r="M10" s="77"/>
      <c r="N10" s="77"/>
      <c r="O10" s="78"/>
    </row>
    <row r="11" spans="1:15" s="2" customFormat="1" ht="9.9499999999999993" customHeight="1" x14ac:dyDescent="0.2">
      <c r="A11" s="5" t="s">
        <v>12</v>
      </c>
      <c r="B11" s="150" t="s">
        <v>31</v>
      </c>
      <c r="C11" s="150"/>
      <c r="D11" s="102" t="s">
        <v>28</v>
      </c>
      <c r="E11" s="91">
        <v>5665000</v>
      </c>
      <c r="F11" s="92">
        <v>338500</v>
      </c>
      <c r="G11" s="91">
        <f>5665000+68000+9000</f>
        <v>5742000</v>
      </c>
      <c r="H11" s="92">
        <v>338500</v>
      </c>
      <c r="I11" s="91">
        <v>5742420</v>
      </c>
      <c r="J11" s="92">
        <v>389500</v>
      </c>
      <c r="K11" s="6"/>
      <c r="L11" s="6"/>
      <c r="M11" s="6"/>
      <c r="N11" s="6"/>
      <c r="O11" s="7"/>
    </row>
    <row r="12" spans="1:15" s="2" customFormat="1" ht="9.9499999999999993" customHeight="1" x14ac:dyDescent="0.2">
      <c r="A12" s="5" t="s">
        <v>14</v>
      </c>
      <c r="B12" s="150" t="s">
        <v>32</v>
      </c>
      <c r="C12" s="150"/>
      <c r="D12" s="102" t="s">
        <v>28</v>
      </c>
      <c r="E12" s="91">
        <v>2048000</v>
      </c>
      <c r="F12" s="92">
        <v>266000</v>
      </c>
      <c r="G12" s="91">
        <f>2048000-300000-150000</f>
        <v>1598000</v>
      </c>
      <c r="H12" s="92">
        <v>266000</v>
      </c>
      <c r="I12" s="91">
        <v>2070000</v>
      </c>
      <c r="J12" s="92">
        <v>420000</v>
      </c>
      <c r="K12" s="6"/>
      <c r="L12" s="6"/>
      <c r="M12" s="6"/>
      <c r="N12" s="6"/>
      <c r="O12" s="7"/>
    </row>
    <row r="13" spans="1:15" s="2" customFormat="1" ht="9.9499999999999993" customHeight="1" x14ac:dyDescent="0.2">
      <c r="A13" s="5" t="s">
        <v>15</v>
      </c>
      <c r="B13" s="110" t="s">
        <v>63</v>
      </c>
      <c r="C13" s="111"/>
      <c r="D13" s="102" t="s">
        <v>28</v>
      </c>
      <c r="E13" s="91"/>
      <c r="F13" s="92"/>
      <c r="G13" s="91"/>
      <c r="H13" s="92"/>
      <c r="I13" s="91"/>
      <c r="J13" s="92"/>
      <c r="K13" s="6"/>
      <c r="L13" s="6"/>
      <c r="M13" s="6"/>
      <c r="N13" s="6"/>
      <c r="O13" s="7"/>
    </row>
    <row r="14" spans="1:15" s="2" customFormat="1" ht="9.9499999999999993" customHeight="1" x14ac:dyDescent="0.2">
      <c r="A14" s="5" t="s">
        <v>16</v>
      </c>
      <c r="B14" s="151" t="s">
        <v>74</v>
      </c>
      <c r="C14" s="152"/>
      <c r="D14" s="102" t="s">
        <v>28</v>
      </c>
      <c r="E14" s="91">
        <v>597000</v>
      </c>
      <c r="F14" s="92">
        <v>34000</v>
      </c>
      <c r="G14" s="91">
        <f>597000+700000+300000+100000+150000</f>
        <v>1847000</v>
      </c>
      <c r="H14" s="92">
        <v>34000</v>
      </c>
      <c r="I14" s="91">
        <v>600000</v>
      </c>
      <c r="J14" s="92">
        <v>40000</v>
      </c>
      <c r="K14" s="6"/>
      <c r="L14" s="6"/>
      <c r="M14" s="6"/>
      <c r="N14" s="6"/>
      <c r="O14" s="7"/>
    </row>
    <row r="15" spans="1:15" s="2" customFormat="1" ht="9.9499999999999993" customHeight="1" x14ac:dyDescent="0.2">
      <c r="A15" s="107" t="s">
        <v>17</v>
      </c>
      <c r="B15" s="140" t="s">
        <v>33</v>
      </c>
      <c r="C15" s="141"/>
      <c r="D15" s="102" t="s">
        <v>28</v>
      </c>
      <c r="E15" s="93">
        <v>10000</v>
      </c>
      <c r="F15" s="94">
        <v>100</v>
      </c>
      <c r="G15" s="93">
        <v>10000</v>
      </c>
      <c r="H15" s="94">
        <v>100</v>
      </c>
      <c r="I15" s="93">
        <v>10000</v>
      </c>
      <c r="J15" s="94">
        <v>100</v>
      </c>
      <c r="K15" s="10"/>
      <c r="L15" s="10"/>
      <c r="M15" s="10"/>
      <c r="N15" s="10"/>
      <c r="O15" s="11"/>
    </row>
    <row r="16" spans="1:15" s="2" customFormat="1" ht="9.9499999999999993" customHeight="1" x14ac:dyDescent="0.2">
      <c r="A16" s="50" t="s">
        <v>18</v>
      </c>
      <c r="B16" s="51" t="s">
        <v>44</v>
      </c>
      <c r="C16" s="52"/>
      <c r="D16" s="102" t="s">
        <v>28</v>
      </c>
      <c r="E16" s="95">
        <v>5000</v>
      </c>
      <c r="F16" s="96"/>
      <c r="G16" s="95">
        <v>5000</v>
      </c>
      <c r="H16" s="96"/>
      <c r="I16" s="95">
        <v>5000</v>
      </c>
      <c r="J16" s="96"/>
      <c r="K16" s="15"/>
      <c r="L16" s="15"/>
      <c r="M16" s="15"/>
      <c r="N16" s="15"/>
      <c r="O16" s="16"/>
    </row>
    <row r="17" spans="1:15" s="2" customFormat="1" ht="9.9499999999999993" customHeight="1" x14ac:dyDescent="0.2">
      <c r="A17" s="5" t="s">
        <v>19</v>
      </c>
      <c r="B17" s="151" t="s">
        <v>34</v>
      </c>
      <c r="C17" s="152"/>
      <c r="D17" s="102" t="s">
        <v>28</v>
      </c>
      <c r="E17" s="97">
        <v>802600</v>
      </c>
      <c r="F17" s="92">
        <v>9000</v>
      </c>
      <c r="G17" s="97">
        <v>802600</v>
      </c>
      <c r="H17" s="92">
        <v>9000</v>
      </c>
      <c r="I17" s="97">
        <v>806780</v>
      </c>
      <c r="J17" s="92">
        <v>16000</v>
      </c>
      <c r="K17" s="6"/>
      <c r="L17" s="6"/>
      <c r="M17" s="6"/>
      <c r="N17" s="6"/>
      <c r="O17" s="7"/>
    </row>
    <row r="18" spans="1:15" s="14" customFormat="1" ht="9.9499999999999993" customHeight="1" x14ac:dyDescent="0.2">
      <c r="A18" s="107" t="s">
        <v>20</v>
      </c>
      <c r="B18" s="139" t="s">
        <v>35</v>
      </c>
      <c r="C18" s="139"/>
      <c r="D18" s="102" t="s">
        <v>28</v>
      </c>
      <c r="E18" s="98">
        <v>1640400</v>
      </c>
      <c r="F18" s="99">
        <v>225000</v>
      </c>
      <c r="G18" s="98">
        <v>1640400</v>
      </c>
      <c r="H18" s="99">
        <v>225000</v>
      </c>
      <c r="I18" s="98">
        <v>1839880</v>
      </c>
      <c r="J18" s="99">
        <v>210000</v>
      </c>
      <c r="K18" s="12"/>
      <c r="L18" s="12"/>
      <c r="M18" s="12"/>
      <c r="N18" s="12"/>
      <c r="O18" s="13"/>
    </row>
    <row r="19" spans="1:15" s="2" customFormat="1" ht="9.9499999999999993" customHeight="1" x14ac:dyDescent="0.2">
      <c r="A19" s="107" t="s">
        <v>21</v>
      </c>
      <c r="B19" s="139" t="s">
        <v>45</v>
      </c>
      <c r="C19" s="139"/>
      <c r="D19" s="102" t="s">
        <v>28</v>
      </c>
      <c r="E19" s="93">
        <v>540000</v>
      </c>
      <c r="F19" s="94">
        <v>90000</v>
      </c>
      <c r="G19" s="93">
        <v>540000</v>
      </c>
      <c r="H19" s="94">
        <v>90000</v>
      </c>
      <c r="I19" s="93">
        <v>579600</v>
      </c>
      <c r="J19" s="94">
        <v>55400</v>
      </c>
      <c r="K19" s="10"/>
      <c r="L19" s="10"/>
      <c r="M19" s="10"/>
      <c r="N19" s="10"/>
      <c r="O19" s="11"/>
    </row>
    <row r="20" spans="1:15" s="2" customFormat="1" ht="9.9499999999999993" customHeight="1" x14ac:dyDescent="0.2">
      <c r="A20" s="107" t="s">
        <v>51</v>
      </c>
      <c r="B20" s="139" t="s">
        <v>46</v>
      </c>
      <c r="C20" s="139"/>
      <c r="D20" s="102" t="s">
        <v>28</v>
      </c>
      <c r="E20" s="93">
        <v>62000</v>
      </c>
      <c r="F20" s="94">
        <v>6500</v>
      </c>
      <c r="G20" s="93">
        <v>62000</v>
      </c>
      <c r="H20" s="94">
        <v>6500</v>
      </c>
      <c r="I20" s="93">
        <v>65600</v>
      </c>
      <c r="J20" s="94">
        <v>5200</v>
      </c>
      <c r="K20" s="15"/>
      <c r="L20" s="15"/>
      <c r="M20" s="15"/>
      <c r="N20" s="15"/>
      <c r="O20" s="16"/>
    </row>
    <row r="21" spans="1:15" s="2" customFormat="1" ht="9.9499999999999993" customHeight="1" x14ac:dyDescent="0.2">
      <c r="A21" s="107" t="s">
        <v>22</v>
      </c>
      <c r="B21" s="139" t="s">
        <v>64</v>
      </c>
      <c r="C21" s="139"/>
      <c r="D21" s="102" t="s">
        <v>28</v>
      </c>
      <c r="E21" s="93"/>
      <c r="F21" s="94">
        <v>2000</v>
      </c>
      <c r="G21" s="93"/>
      <c r="H21" s="94">
        <v>2000</v>
      </c>
      <c r="I21" s="93">
        <v>3000</v>
      </c>
      <c r="J21" s="94">
        <v>500</v>
      </c>
      <c r="K21" s="10"/>
      <c r="L21" s="10"/>
      <c r="M21" s="10"/>
      <c r="N21" s="10"/>
      <c r="O21" s="11"/>
    </row>
    <row r="22" spans="1:15" s="2" customFormat="1" ht="9.9499999999999993" customHeight="1" x14ac:dyDescent="0.2">
      <c r="A22" s="50" t="s">
        <v>23</v>
      </c>
      <c r="B22" s="53" t="s">
        <v>65</v>
      </c>
      <c r="C22" s="53"/>
      <c r="D22" s="102" t="s">
        <v>28</v>
      </c>
      <c r="E22" s="100"/>
      <c r="F22" s="96"/>
      <c r="G22" s="100"/>
      <c r="H22" s="96"/>
      <c r="I22" s="100"/>
      <c r="J22" s="96"/>
      <c r="K22" s="15"/>
      <c r="L22" s="15"/>
      <c r="M22" s="15"/>
      <c r="N22" s="15"/>
      <c r="O22" s="16"/>
    </row>
    <row r="23" spans="1:15" s="2" customFormat="1" ht="9.9499999999999993" customHeight="1" x14ac:dyDescent="0.2">
      <c r="A23" s="50" t="s">
        <v>24</v>
      </c>
      <c r="B23" s="53" t="s">
        <v>73</v>
      </c>
      <c r="C23" s="53"/>
      <c r="D23" s="102" t="s">
        <v>28</v>
      </c>
      <c r="E23" s="100"/>
      <c r="F23" s="96"/>
      <c r="G23" s="100"/>
      <c r="H23" s="96"/>
      <c r="I23" s="100"/>
      <c r="J23" s="96"/>
      <c r="K23" s="15"/>
      <c r="L23" s="15"/>
      <c r="M23" s="15"/>
      <c r="N23" s="15"/>
      <c r="O23" s="16"/>
    </row>
    <row r="24" spans="1:15" s="2" customFormat="1" ht="9.9499999999999993" customHeight="1" x14ac:dyDescent="0.2">
      <c r="A24" s="50" t="s">
        <v>25</v>
      </c>
      <c r="B24" s="53" t="s">
        <v>67</v>
      </c>
      <c r="C24" s="53"/>
      <c r="D24" s="102" t="s">
        <v>28</v>
      </c>
      <c r="E24" s="100">
        <v>3000</v>
      </c>
      <c r="F24" s="96"/>
      <c r="G24" s="100">
        <v>3000</v>
      </c>
      <c r="H24" s="96"/>
      <c r="I24" s="100">
        <v>3000</v>
      </c>
      <c r="J24" s="96"/>
      <c r="K24" s="15"/>
      <c r="L24" s="15"/>
      <c r="M24" s="15"/>
      <c r="N24" s="15"/>
      <c r="O24" s="16"/>
    </row>
    <row r="25" spans="1:15" ht="9.9499999999999993" customHeight="1" x14ac:dyDescent="0.2">
      <c r="A25" s="107" t="s">
        <v>26</v>
      </c>
      <c r="B25" s="140" t="s">
        <v>68</v>
      </c>
      <c r="C25" s="141"/>
      <c r="D25" s="102" t="s">
        <v>28</v>
      </c>
      <c r="E25" s="93">
        <v>1430000</v>
      </c>
      <c r="F25" s="94">
        <v>80000</v>
      </c>
      <c r="G25" s="93">
        <v>1430000</v>
      </c>
      <c r="H25" s="94">
        <v>80000</v>
      </c>
      <c r="I25" s="93">
        <v>1500000</v>
      </c>
      <c r="J25" s="94">
        <v>80000</v>
      </c>
      <c r="K25" s="17"/>
      <c r="L25" s="17"/>
      <c r="M25" s="17"/>
      <c r="N25" s="17"/>
      <c r="O25" s="18"/>
    </row>
    <row r="26" spans="1:15" ht="9.9499999999999993" customHeight="1" x14ac:dyDescent="0.2">
      <c r="A26" s="107" t="s">
        <v>52</v>
      </c>
      <c r="B26" s="108" t="s">
        <v>69</v>
      </c>
      <c r="C26" s="109"/>
      <c r="D26" s="102" t="s">
        <v>28</v>
      </c>
      <c r="E26" s="93">
        <v>5000</v>
      </c>
      <c r="F26" s="94"/>
      <c r="G26" s="93">
        <v>5000</v>
      </c>
      <c r="H26" s="94"/>
      <c r="I26" s="93">
        <v>5000</v>
      </c>
      <c r="J26" s="94"/>
      <c r="K26" s="17"/>
      <c r="L26" s="17"/>
      <c r="M26" s="17"/>
      <c r="N26" s="17"/>
      <c r="O26" s="18"/>
    </row>
    <row r="27" spans="1:15" ht="9.9499999999999993" customHeight="1" x14ac:dyDescent="0.2">
      <c r="A27" s="107" t="s">
        <v>53</v>
      </c>
      <c r="B27" s="108" t="s">
        <v>79</v>
      </c>
      <c r="C27" s="109"/>
      <c r="D27" s="102" t="s">
        <v>28</v>
      </c>
      <c r="E27" s="93">
        <v>370000</v>
      </c>
      <c r="F27" s="94">
        <v>3000</v>
      </c>
      <c r="G27" s="93">
        <v>370000</v>
      </c>
      <c r="H27" s="94">
        <v>3000</v>
      </c>
      <c r="I27" s="93">
        <v>370000</v>
      </c>
      <c r="J27" s="94">
        <v>4000</v>
      </c>
      <c r="K27" s="17"/>
      <c r="L27" s="17"/>
      <c r="M27" s="17"/>
      <c r="N27" s="17"/>
      <c r="O27" s="18"/>
    </row>
    <row r="28" spans="1:15" ht="9.9499999999999993" customHeight="1" x14ac:dyDescent="0.2">
      <c r="A28" s="50" t="s">
        <v>54</v>
      </c>
      <c r="B28" s="51" t="s">
        <v>66</v>
      </c>
      <c r="C28" s="52"/>
      <c r="D28" s="102" t="s">
        <v>28</v>
      </c>
      <c r="E28" s="93">
        <v>60000</v>
      </c>
      <c r="F28" s="94">
        <v>1500</v>
      </c>
      <c r="G28" s="93">
        <v>60000</v>
      </c>
      <c r="H28" s="94">
        <v>1500</v>
      </c>
      <c r="I28" s="93">
        <v>50000</v>
      </c>
      <c r="J28" s="94">
        <v>1500</v>
      </c>
      <c r="K28" s="17"/>
      <c r="L28" s="17"/>
      <c r="M28" s="17"/>
      <c r="N28" s="17"/>
      <c r="O28" s="18"/>
    </row>
    <row r="29" spans="1:15" ht="9.9499999999999993" customHeight="1" x14ac:dyDescent="0.2">
      <c r="A29" s="107" t="s">
        <v>55</v>
      </c>
      <c r="B29" s="51" t="s">
        <v>47</v>
      </c>
      <c r="C29" s="52"/>
      <c r="D29" s="102" t="s">
        <v>28</v>
      </c>
      <c r="E29" s="93"/>
      <c r="F29" s="94"/>
      <c r="G29" s="93"/>
      <c r="H29" s="94"/>
      <c r="I29" s="93"/>
      <c r="J29" s="94"/>
      <c r="K29" s="17"/>
      <c r="L29" s="17"/>
      <c r="M29" s="17"/>
      <c r="N29" s="17"/>
      <c r="O29" s="18"/>
    </row>
    <row r="30" spans="1:15" ht="9.9499999999999993" customHeight="1" x14ac:dyDescent="0.2">
      <c r="A30" s="107" t="s">
        <v>56</v>
      </c>
      <c r="B30" s="51" t="s">
        <v>80</v>
      </c>
      <c r="C30" s="52"/>
      <c r="D30" s="102" t="s">
        <v>28</v>
      </c>
      <c r="E30" s="93"/>
      <c r="F30" s="94"/>
      <c r="G30" s="93"/>
      <c r="H30" s="94"/>
      <c r="I30" s="93"/>
      <c r="J30" s="94"/>
      <c r="K30" s="17"/>
      <c r="L30" s="17"/>
      <c r="M30" s="17"/>
      <c r="N30" s="17"/>
      <c r="O30" s="18"/>
    </row>
    <row r="31" spans="1:15" ht="9.9499999999999993" customHeight="1" x14ac:dyDescent="0.2">
      <c r="A31" s="107" t="s">
        <v>57</v>
      </c>
      <c r="B31" s="51" t="s">
        <v>70</v>
      </c>
      <c r="C31" s="52"/>
      <c r="D31" s="102" t="s">
        <v>28</v>
      </c>
      <c r="E31" s="93"/>
      <c r="F31" s="94"/>
      <c r="G31" s="93"/>
      <c r="H31" s="94"/>
      <c r="I31" s="93"/>
      <c r="J31" s="94"/>
      <c r="K31" s="17"/>
      <c r="L31" s="17"/>
      <c r="M31" s="17"/>
      <c r="N31" s="17"/>
      <c r="O31" s="18"/>
    </row>
    <row r="32" spans="1:15" s="2" customFormat="1" ht="9.9499999999999993" customHeight="1" x14ac:dyDescent="0.2">
      <c r="A32" s="74" t="s">
        <v>58</v>
      </c>
      <c r="B32" s="79" t="s">
        <v>71</v>
      </c>
      <c r="C32" s="80"/>
      <c r="D32" s="71" t="s">
        <v>28</v>
      </c>
      <c r="E32" s="101">
        <f t="shared" ref="E32:J32" si="2">E5-E10</f>
        <v>0</v>
      </c>
      <c r="F32" s="84">
        <f t="shared" si="2"/>
        <v>14400</v>
      </c>
      <c r="G32" s="101">
        <f t="shared" si="2"/>
        <v>0</v>
      </c>
      <c r="H32" s="84">
        <f t="shared" si="2"/>
        <v>14400</v>
      </c>
      <c r="I32" s="101">
        <f t="shared" si="2"/>
        <v>0</v>
      </c>
      <c r="J32" s="84">
        <f t="shared" si="2"/>
        <v>17800</v>
      </c>
      <c r="K32" s="81"/>
      <c r="L32" s="81"/>
      <c r="M32" s="81"/>
      <c r="N32" s="81"/>
      <c r="O32" s="82"/>
    </row>
    <row r="33" spans="1:15" s="21" customFormat="1" ht="9.9499999999999993" customHeight="1" x14ac:dyDescent="0.2">
      <c r="A33" s="56" t="s">
        <v>59</v>
      </c>
      <c r="B33" s="142" t="s">
        <v>27</v>
      </c>
      <c r="C33" s="143"/>
      <c r="D33" s="55" t="s">
        <v>28</v>
      </c>
      <c r="E33" s="120">
        <v>24092</v>
      </c>
      <c r="F33" s="106"/>
      <c r="G33" s="120">
        <v>24092</v>
      </c>
      <c r="H33" s="106"/>
      <c r="I33" s="120">
        <v>26500</v>
      </c>
      <c r="J33" s="106"/>
      <c r="K33" s="19" t="s">
        <v>76</v>
      </c>
      <c r="L33" s="19"/>
      <c r="M33" s="19"/>
      <c r="N33" s="19"/>
      <c r="O33" s="20"/>
    </row>
    <row r="34" spans="1:15" s="23" customFormat="1" ht="9.9499999999999993" customHeight="1" x14ac:dyDescent="0.2">
      <c r="A34" s="22" t="s">
        <v>60</v>
      </c>
      <c r="B34" s="144" t="s">
        <v>43</v>
      </c>
      <c r="C34" s="145"/>
      <c r="D34" s="22" t="s">
        <v>29</v>
      </c>
      <c r="E34" s="115">
        <v>4.12</v>
      </c>
      <c r="F34" s="104"/>
      <c r="G34" s="115">
        <v>4.12</v>
      </c>
      <c r="H34" s="104"/>
      <c r="I34" s="115">
        <v>4.5999999999999996</v>
      </c>
      <c r="J34" s="104"/>
      <c r="K34" s="166" t="s">
        <v>84</v>
      </c>
      <c r="L34" s="167"/>
      <c r="M34" s="167"/>
      <c r="N34" s="167"/>
      <c r="O34" s="168"/>
    </row>
    <row r="35" spans="1:15" s="21" customFormat="1" ht="19.5" customHeight="1" x14ac:dyDescent="0.2">
      <c r="A35" s="24" t="s">
        <v>61</v>
      </c>
      <c r="B35" s="146" t="s">
        <v>30</v>
      </c>
      <c r="C35" s="147"/>
      <c r="D35" s="25" t="s">
        <v>29</v>
      </c>
      <c r="E35" s="116">
        <v>11</v>
      </c>
      <c r="F35" s="105"/>
      <c r="G35" s="116">
        <v>11</v>
      </c>
      <c r="H35" s="105"/>
      <c r="I35" s="116">
        <v>12</v>
      </c>
      <c r="J35" s="105"/>
      <c r="K35" s="169"/>
      <c r="L35" s="170"/>
      <c r="M35" s="170"/>
      <c r="N35" s="170"/>
      <c r="O35" s="171"/>
    </row>
    <row r="37" spans="1:15" s="32" customFormat="1" ht="9.75" x14ac:dyDescent="0.2">
      <c r="A37" s="29" t="s">
        <v>72</v>
      </c>
      <c r="B37" s="29"/>
      <c r="C37" s="29"/>
      <c r="D37" s="30"/>
      <c r="E37" s="31"/>
      <c r="G37" s="31"/>
      <c r="I37" s="31"/>
    </row>
    <row r="39" spans="1:15" ht="9.75" x14ac:dyDescent="0.2">
      <c r="A39" s="138" t="s">
        <v>38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7" t="s">
        <v>37</v>
      </c>
      <c r="M39" s="137"/>
      <c r="N39" s="137" t="s">
        <v>81</v>
      </c>
      <c r="O39" s="137"/>
    </row>
    <row r="40" spans="1:15" s="41" customFormat="1" x14ac:dyDescent="0.15">
      <c r="A40" s="37" t="s">
        <v>82</v>
      </c>
      <c r="B40" s="38"/>
      <c r="C40" s="38"/>
      <c r="D40" s="39"/>
      <c r="E40" s="40"/>
      <c r="G40" s="40"/>
      <c r="I40" s="40"/>
      <c r="L40" s="42"/>
      <c r="M40" s="43">
        <v>271</v>
      </c>
      <c r="N40" s="44"/>
      <c r="O40" s="43">
        <v>320</v>
      </c>
    </row>
    <row r="41" spans="1:15" x14ac:dyDescent="0.15">
      <c r="A41" s="33" t="s">
        <v>85</v>
      </c>
      <c r="L41" s="36"/>
      <c r="M41" s="35">
        <v>191</v>
      </c>
      <c r="N41" s="34"/>
      <c r="O41" s="35">
        <v>150</v>
      </c>
    </row>
    <row r="42" spans="1:15" x14ac:dyDescent="0.15">
      <c r="A42" s="121" t="s">
        <v>86</v>
      </c>
      <c r="B42" s="122"/>
      <c r="C42" s="122"/>
      <c r="D42" s="123"/>
      <c r="E42" s="124"/>
      <c r="F42" s="17"/>
      <c r="G42" s="124"/>
      <c r="H42" s="17"/>
      <c r="I42" s="124"/>
      <c r="J42" s="17"/>
      <c r="K42" s="17"/>
      <c r="L42" s="125"/>
      <c r="M42" s="126">
        <v>191</v>
      </c>
      <c r="N42" s="127"/>
      <c r="O42" s="126">
        <v>50</v>
      </c>
    </row>
    <row r="43" spans="1:15" x14ac:dyDescent="0.15">
      <c r="A43" s="33" t="s">
        <v>87</v>
      </c>
      <c r="L43" s="36"/>
      <c r="M43" s="35">
        <v>566</v>
      </c>
      <c r="N43" s="34"/>
      <c r="O43" s="35">
        <v>600</v>
      </c>
    </row>
    <row r="44" spans="1:15" x14ac:dyDescent="0.15">
      <c r="A44" s="121" t="s">
        <v>88</v>
      </c>
      <c r="B44" s="122"/>
      <c r="C44" s="122"/>
      <c r="D44" s="123"/>
      <c r="E44" s="124"/>
      <c r="F44" s="17"/>
      <c r="G44" s="124"/>
      <c r="H44" s="17"/>
      <c r="I44" s="124"/>
      <c r="J44" s="17"/>
      <c r="K44" s="17"/>
      <c r="L44" s="125"/>
      <c r="M44" s="126">
        <v>178</v>
      </c>
      <c r="N44" s="127"/>
      <c r="O44" s="126">
        <v>220</v>
      </c>
    </row>
    <row r="45" spans="1:15" x14ac:dyDescent="0.15">
      <c r="A45" s="121" t="s">
        <v>89</v>
      </c>
      <c r="B45" s="122"/>
      <c r="C45" s="122"/>
      <c r="D45" s="123"/>
      <c r="E45" s="124"/>
      <c r="F45" s="17"/>
      <c r="G45" s="124"/>
      <c r="H45" s="17"/>
      <c r="I45" s="124"/>
      <c r="J45" s="17"/>
      <c r="K45" s="17"/>
      <c r="L45" s="125"/>
      <c r="M45" s="126">
        <v>192</v>
      </c>
      <c r="N45" s="127"/>
      <c r="O45" s="126">
        <v>220</v>
      </c>
    </row>
    <row r="46" spans="1:15" x14ac:dyDescent="0.15">
      <c r="A46" s="122"/>
      <c r="B46" s="122"/>
      <c r="C46" s="122"/>
      <c r="D46" s="123"/>
      <c r="E46" s="124"/>
      <c r="F46" s="17"/>
      <c r="G46" s="124"/>
      <c r="H46" s="17"/>
      <c r="I46" s="124"/>
      <c r="J46" s="17"/>
      <c r="K46" s="17"/>
      <c r="L46" s="125"/>
      <c r="M46" s="126"/>
      <c r="N46" s="127"/>
      <c r="O46" s="127"/>
    </row>
    <row r="47" spans="1:15" ht="9.75" customHeight="1" x14ac:dyDescent="0.2">
      <c r="A47" s="162" t="s">
        <v>39</v>
      </c>
      <c r="B47" s="163"/>
      <c r="C47" s="163"/>
      <c r="D47" s="163"/>
      <c r="E47" s="163"/>
      <c r="F47" s="163"/>
      <c r="G47" s="163"/>
      <c r="H47" s="163"/>
      <c r="I47" s="163"/>
      <c r="J47" s="163"/>
      <c r="K47" s="164"/>
      <c r="L47" s="165" t="s">
        <v>37</v>
      </c>
      <c r="M47" s="165"/>
      <c r="N47" s="165" t="s">
        <v>40</v>
      </c>
      <c r="O47" s="165"/>
    </row>
    <row r="48" spans="1:15" s="133" customFormat="1" ht="9" customHeight="1" x14ac:dyDescent="0.15">
      <c r="A48" s="128" t="s">
        <v>90</v>
      </c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30"/>
      <c r="M48" s="131">
        <v>59</v>
      </c>
      <c r="N48" s="132"/>
      <c r="O48" s="131">
        <v>35</v>
      </c>
    </row>
    <row r="49" spans="1:15" s="133" customFormat="1" ht="9" customHeight="1" x14ac:dyDescent="0.15">
      <c r="A49" s="117" t="s">
        <v>91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5"/>
      <c r="M49" s="118">
        <v>66</v>
      </c>
      <c r="N49" s="119"/>
      <c r="O49" s="118">
        <v>42</v>
      </c>
    </row>
    <row r="50" spans="1:15" ht="9" customHeight="1" x14ac:dyDescent="0.15">
      <c r="A50" s="121" t="s">
        <v>92</v>
      </c>
      <c r="B50" s="122"/>
      <c r="C50" s="122"/>
      <c r="D50" s="123"/>
      <c r="E50" s="124"/>
      <c r="F50" s="17"/>
      <c r="G50" s="124"/>
      <c r="H50" s="17"/>
      <c r="I50" s="124"/>
      <c r="J50" s="17"/>
      <c r="K50" s="17"/>
      <c r="L50" s="125"/>
      <c r="M50" s="126">
        <v>45</v>
      </c>
      <c r="N50" s="127"/>
      <c r="O50" s="126">
        <v>23</v>
      </c>
    </row>
    <row r="51" spans="1:15" ht="9" customHeight="1" x14ac:dyDescent="0.15">
      <c r="A51" s="33" t="s">
        <v>93</v>
      </c>
      <c r="L51" s="36"/>
      <c r="M51" s="35">
        <v>48</v>
      </c>
      <c r="N51" s="34"/>
      <c r="O51" s="35">
        <v>26</v>
      </c>
    </row>
    <row r="52" spans="1:15" ht="9" customHeight="1" x14ac:dyDescent="0.15">
      <c r="A52" s="121" t="s">
        <v>94</v>
      </c>
      <c r="B52" s="122"/>
      <c r="C52" s="122"/>
      <c r="D52" s="123"/>
      <c r="E52" s="124"/>
      <c r="F52" s="17"/>
      <c r="G52" s="124"/>
      <c r="H52" s="17"/>
      <c r="I52" s="124"/>
      <c r="J52" s="17"/>
      <c r="K52" s="17"/>
      <c r="L52" s="125"/>
      <c r="M52" s="126">
        <v>54</v>
      </c>
      <c r="N52" s="127"/>
      <c r="O52" s="126">
        <v>32</v>
      </c>
    </row>
    <row r="53" spans="1:15" ht="9" customHeight="1" x14ac:dyDescent="0.15">
      <c r="A53" s="33" t="s">
        <v>95</v>
      </c>
      <c r="L53" s="36"/>
      <c r="M53" s="35">
        <v>55</v>
      </c>
      <c r="N53" s="34"/>
      <c r="O53" s="35">
        <v>32</v>
      </c>
    </row>
    <row r="54" spans="1:15" s="41" customFormat="1" ht="9" customHeight="1" x14ac:dyDescent="0.15">
      <c r="A54" s="121" t="s">
        <v>96</v>
      </c>
      <c r="B54" s="122"/>
      <c r="C54" s="122"/>
      <c r="D54" s="123"/>
      <c r="E54" s="124"/>
      <c r="F54" s="17"/>
      <c r="G54" s="124"/>
      <c r="H54" s="17"/>
      <c r="I54" s="124"/>
      <c r="J54" s="17"/>
      <c r="K54" s="17"/>
      <c r="L54" s="125"/>
      <c r="M54" s="126">
        <v>39</v>
      </c>
      <c r="N54" s="127"/>
      <c r="O54" s="126">
        <v>40</v>
      </c>
    </row>
    <row r="55" spans="1:15" ht="9" customHeight="1" x14ac:dyDescent="0.15">
      <c r="A55" s="121" t="s">
        <v>97</v>
      </c>
      <c r="L55" s="36"/>
      <c r="M55" s="35">
        <v>46</v>
      </c>
      <c r="N55" s="34"/>
      <c r="O55" s="35">
        <v>47</v>
      </c>
    </row>
    <row r="56" spans="1:15" ht="9" customHeight="1" x14ac:dyDescent="0.15">
      <c r="A56" s="33" t="s">
        <v>98</v>
      </c>
      <c r="B56" s="122"/>
      <c r="C56" s="122"/>
      <c r="D56" s="123"/>
      <c r="E56" s="124"/>
      <c r="F56" s="17"/>
      <c r="G56" s="124"/>
      <c r="H56" s="17"/>
      <c r="I56" s="124"/>
      <c r="J56" s="17"/>
      <c r="K56" s="17"/>
      <c r="L56" s="125"/>
      <c r="M56" s="126">
        <v>58</v>
      </c>
      <c r="N56" s="127"/>
      <c r="O56" s="126">
        <v>59</v>
      </c>
    </row>
    <row r="57" spans="1:15" ht="9" customHeight="1" x14ac:dyDescent="0.15">
      <c r="A57" s="121" t="s">
        <v>99</v>
      </c>
      <c r="L57" s="36"/>
      <c r="M57" s="35">
        <v>65</v>
      </c>
      <c r="N57" s="34"/>
      <c r="O57" s="35">
        <v>66</v>
      </c>
    </row>
    <row r="58" spans="1:15" ht="9" customHeight="1" x14ac:dyDescent="0.15">
      <c r="A58" s="33" t="s">
        <v>100</v>
      </c>
      <c r="B58" s="45"/>
      <c r="C58" s="45"/>
      <c r="D58" s="46"/>
      <c r="E58" s="47"/>
      <c r="F58" s="48"/>
      <c r="G58" s="47"/>
      <c r="H58" s="48"/>
      <c r="I58" s="47"/>
      <c r="J58" s="48"/>
      <c r="K58" s="48"/>
      <c r="L58" s="136"/>
      <c r="M58" s="126">
        <v>54</v>
      </c>
      <c r="N58" s="127"/>
      <c r="O58" s="126">
        <v>55</v>
      </c>
    </row>
    <row r="59" spans="1:15" ht="9" customHeight="1" x14ac:dyDescent="0.15">
      <c r="A59" s="121" t="s">
        <v>101</v>
      </c>
      <c r="B59" s="122"/>
      <c r="C59" s="122"/>
      <c r="D59" s="123"/>
      <c r="E59" s="124"/>
      <c r="F59" s="17"/>
      <c r="G59" s="124"/>
      <c r="H59" s="17"/>
      <c r="I59" s="124"/>
      <c r="J59" s="17"/>
      <c r="K59" s="18"/>
      <c r="L59" s="136"/>
      <c r="M59" s="126">
        <v>55</v>
      </c>
      <c r="N59" s="127"/>
      <c r="O59" s="126">
        <v>55</v>
      </c>
    </row>
    <row r="60" spans="1:15" ht="9" customHeight="1" x14ac:dyDescent="0.15">
      <c r="A60" s="121" t="s">
        <v>102</v>
      </c>
      <c r="B60" s="122"/>
      <c r="C60" s="122"/>
      <c r="D60" s="123"/>
      <c r="E60" s="124"/>
      <c r="F60" s="17"/>
      <c r="G60" s="124"/>
      <c r="H60" s="17"/>
      <c r="I60" s="124"/>
      <c r="J60" s="17"/>
      <c r="K60" s="17"/>
      <c r="L60" s="136"/>
      <c r="M60" s="126">
        <v>55</v>
      </c>
      <c r="N60" s="127"/>
      <c r="O60" s="126">
        <v>56</v>
      </c>
    </row>
    <row r="61" spans="1:15" ht="9" customHeight="1" x14ac:dyDescent="0.15"/>
  </sheetData>
  <mergeCells count="30">
    <mergeCell ref="B5:C5"/>
    <mergeCell ref="A1:O1"/>
    <mergeCell ref="E3:F3"/>
    <mergeCell ref="G3:H3"/>
    <mergeCell ref="I3:J3"/>
    <mergeCell ref="K4:O4"/>
    <mergeCell ref="B20:C20"/>
    <mergeCell ref="B6:C6"/>
    <mergeCell ref="B7:C7"/>
    <mergeCell ref="B9:C9"/>
    <mergeCell ref="B10:C10"/>
    <mergeCell ref="B11:C11"/>
    <mergeCell ref="B12:C12"/>
    <mergeCell ref="B14:C14"/>
    <mergeCell ref="B15:C15"/>
    <mergeCell ref="B17:C17"/>
    <mergeCell ref="B18:C18"/>
    <mergeCell ref="B19:C19"/>
    <mergeCell ref="B21:C21"/>
    <mergeCell ref="B25:C25"/>
    <mergeCell ref="B33:C33"/>
    <mergeCell ref="B34:C34"/>
    <mergeCell ref="K34:O35"/>
    <mergeCell ref="B35:C35"/>
    <mergeCell ref="A39:K39"/>
    <mergeCell ref="L39:M39"/>
    <mergeCell ref="N39:O39"/>
    <mergeCell ref="A47:K47"/>
    <mergeCell ref="L47:M47"/>
    <mergeCell ref="N47:O47"/>
  </mergeCells>
  <pageMargins left="0.70866141732283472" right="0.70866141732283472" top="0.78740157480314965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ZŠ Dr.Horáka</vt:lpstr>
    </vt:vector>
  </TitlesOfParts>
  <Company>Městský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Městský úřad</dc:creator>
  <cp:lastModifiedBy>Maděrková Romana</cp:lastModifiedBy>
  <cp:lastPrinted>2018-10-24T09:13:26Z</cp:lastPrinted>
  <dcterms:created xsi:type="dcterms:W3CDTF">1998-11-03T08:17:51Z</dcterms:created>
  <dcterms:modified xsi:type="dcterms:W3CDTF">2018-10-30T11:58:15Z</dcterms:modified>
</cp:coreProperties>
</file>